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75" windowWidth="24915" windowHeight="11820"/>
  </bookViews>
  <sheets>
    <sheet name="Sheet1" sheetId="1" r:id="rId1"/>
  </sheets>
  <definedNames>
    <definedName name="_xlnm.Print_Area" localSheetId="0">Sheet1!$A$1:$O$68</definedName>
    <definedName name="Text21" localSheetId="0">Sheet1!$C$31</definedName>
  </definedNames>
  <calcPr calcId="145621"/>
</workbook>
</file>

<file path=xl/calcChain.xml><?xml version="1.0" encoding="utf-8"?>
<calcChain xmlns="http://schemas.openxmlformats.org/spreadsheetml/2006/main">
  <c r="J12" i="1" l="1"/>
  <c r="K47" i="1" l="1"/>
  <c r="J25" i="1"/>
  <c r="K30" i="1"/>
  <c r="K31" i="1"/>
  <c r="K32" i="1"/>
  <c r="K33" i="1"/>
  <c r="K34" i="1"/>
  <c r="K35" i="1"/>
  <c r="K36" i="1"/>
  <c r="K37" i="1"/>
  <c r="K38" i="1"/>
  <c r="K39" i="1"/>
  <c r="N39" i="1" s="1"/>
  <c r="K41" i="1"/>
  <c r="K42" i="1"/>
  <c r="K43" i="1"/>
  <c r="N43" i="1" s="1"/>
  <c r="K44" i="1"/>
  <c r="K45" i="1"/>
  <c r="N45" i="1" s="1"/>
  <c r="K46" i="1"/>
  <c r="K48" i="1"/>
  <c r="N48" i="1" s="1"/>
  <c r="K40" i="1"/>
  <c r="N40" i="1" s="1"/>
  <c r="J27" i="1"/>
  <c r="L25" i="1"/>
  <c r="J22" i="1"/>
  <c r="J20" i="1"/>
  <c r="J18" i="1"/>
  <c r="J16" i="1"/>
  <c r="J14" i="1"/>
  <c r="N54" i="1"/>
  <c r="I42" i="1"/>
  <c r="I38" i="1"/>
  <c r="N47" i="1" l="1"/>
  <c r="N41" i="1"/>
  <c r="N37" i="1"/>
  <c r="N35" i="1"/>
  <c r="N33" i="1"/>
  <c r="N31" i="1"/>
  <c r="N46" i="1"/>
  <c r="N44" i="1"/>
  <c r="N42" i="1"/>
  <c r="N38" i="1"/>
  <c r="N36" i="1"/>
  <c r="N34" i="1"/>
  <c r="N32" i="1"/>
  <c r="N30" i="1"/>
  <c r="N50" i="1" l="1"/>
</calcChain>
</file>

<file path=xl/sharedStrings.xml><?xml version="1.0" encoding="utf-8"?>
<sst xmlns="http://schemas.openxmlformats.org/spreadsheetml/2006/main" count="64" uniqueCount="54">
  <si>
    <t>Phone:</t>
  </si>
  <si>
    <t>E-mail:</t>
  </si>
  <si>
    <t>sensationsdcp@iprimus.com.au</t>
  </si>
  <si>
    <t>Shipping Details:</t>
  </si>
  <si>
    <t>Contact name:</t>
  </si>
  <si>
    <t>Organisation:</t>
  </si>
  <si>
    <t>Street:</t>
  </si>
  <si>
    <t>Suburb:</t>
  </si>
  <si>
    <t>Post Code:</t>
  </si>
  <si>
    <t>Date:</t>
  </si>
  <si>
    <t>Billing Details:</t>
  </si>
  <si>
    <t>Payment Options:</t>
  </si>
  <si>
    <t>Product</t>
  </si>
  <si>
    <t>Qty</t>
  </si>
  <si>
    <t>Unit Price</t>
  </si>
  <si>
    <t>Total</t>
  </si>
  <si>
    <t>Handcrafts Sense-Apron®</t>
  </si>
  <si>
    <t>Pants Sense-Apron®</t>
  </si>
  <si>
    <t>Sensations Box®</t>
  </si>
  <si>
    <t>Music Box - 4-sided</t>
  </si>
  <si>
    <t>Musical Wall Panel - single</t>
  </si>
  <si>
    <t>Interactive Hardware Wall Panel (single)</t>
  </si>
  <si>
    <t>Sense-Able Cloth® - Activity Tray Table Cover</t>
  </si>
  <si>
    <t>Domestic Goddess Sense-Apron®</t>
  </si>
  <si>
    <t>Men's Sense-Apron®</t>
  </si>
  <si>
    <t>Sense-Able Cloth® - Flower Pot Tray Table Cover</t>
  </si>
  <si>
    <t>Sense-Able Cloth® - Flower Pot Cushion</t>
  </si>
  <si>
    <t>Sense-Able Cloth® - Weighted Blanket</t>
  </si>
  <si>
    <t>Sense-Able Cloth® - Weighted Vest</t>
  </si>
  <si>
    <t>Sense-Able Cloth® - Tactile Maze</t>
  </si>
  <si>
    <t>Sensations Pods®</t>
  </si>
  <si>
    <t>Interactive Hardware Wall Panel (series of 7)</t>
  </si>
  <si>
    <t>(if not Aust)</t>
  </si>
  <si>
    <t>Country:</t>
  </si>
  <si>
    <t>EFT is our preferred payment option to the account below:</t>
  </si>
  <si>
    <t>BSB:  633-000</t>
  </si>
  <si>
    <t>Account No:  12 815 2592</t>
  </si>
  <si>
    <t>Tick here           if same as Billing Details</t>
  </si>
  <si>
    <t>Shipping Charges:</t>
  </si>
  <si>
    <t>E-mail the completed order form to us &amp; we'll get back to you with your order total.</t>
  </si>
  <si>
    <t>Shipping &amp; handling charges are based on weight &amp; size of products ordered.</t>
  </si>
  <si>
    <r>
      <t>Sensations Dementia Care Products</t>
    </r>
    <r>
      <rPr>
        <b/>
        <sz val="13"/>
        <color theme="7" tint="-0.249977111117893"/>
        <rFont val="Calibri"/>
        <family val="2"/>
      </rPr>
      <t>™</t>
    </r>
  </si>
  <si>
    <r>
      <rPr>
        <b/>
        <sz val="11"/>
        <color theme="1"/>
        <rFont val="Iskoola Pota"/>
        <family val="2"/>
      </rPr>
      <t>ABN:</t>
    </r>
    <r>
      <rPr>
        <sz val="11"/>
        <color theme="1"/>
        <rFont val="Iskoola Pota"/>
        <family val="2"/>
      </rPr>
      <t xml:space="preserve"> 86 291 484 851</t>
    </r>
  </si>
  <si>
    <r>
      <rPr>
        <b/>
        <sz val="11"/>
        <color theme="1"/>
        <rFont val="Iskoola Pota"/>
        <family val="2"/>
      </rPr>
      <t>Phone:</t>
    </r>
    <r>
      <rPr>
        <sz val="11"/>
        <color theme="1"/>
        <rFont val="Iskoola Pota"/>
        <family val="2"/>
      </rPr>
      <t xml:space="preserve">     0414 320 342</t>
    </r>
  </si>
  <si>
    <r>
      <t xml:space="preserve">GST                    </t>
    </r>
    <r>
      <rPr>
        <b/>
        <sz val="8"/>
        <color rgb="FF0000FF"/>
        <rFont val="Iskoola Pota"/>
        <family val="2"/>
      </rPr>
      <t>(if applicable)</t>
    </r>
  </si>
  <si>
    <t>Order / Quote Request Form</t>
  </si>
  <si>
    <r>
      <t xml:space="preserve">Shipping &amp; handling charges </t>
    </r>
    <r>
      <rPr>
        <b/>
        <sz val="9"/>
        <color rgb="FFFF0000"/>
        <rFont val="Iskoola Pota"/>
        <family val="2"/>
      </rPr>
      <t>(to be confirmed by SDCP)</t>
    </r>
  </si>
  <si>
    <r>
      <t xml:space="preserve">Order / Quote Total </t>
    </r>
    <r>
      <rPr>
        <b/>
        <sz val="10"/>
        <color theme="1"/>
        <rFont val="Iskoola Pota"/>
        <family val="2"/>
      </rPr>
      <t>(incl GST)</t>
    </r>
    <r>
      <rPr>
        <b/>
        <sz val="11"/>
        <color theme="1"/>
        <rFont val="Iskoola Pota"/>
        <family val="2"/>
      </rPr>
      <t xml:space="preserve"> </t>
    </r>
  </si>
  <si>
    <r>
      <t xml:space="preserve">Sub-Total </t>
    </r>
    <r>
      <rPr>
        <b/>
        <sz val="10"/>
        <color theme="1"/>
        <rFont val="Iskoola Pota"/>
        <family val="2"/>
      </rPr>
      <t>(incl GST)</t>
    </r>
    <r>
      <rPr>
        <b/>
        <sz val="11"/>
        <color theme="1"/>
        <rFont val="Iskoola Pota"/>
        <family val="2"/>
      </rPr>
      <t xml:space="preserve"> </t>
    </r>
    <r>
      <rPr>
        <b/>
        <sz val="9"/>
        <color rgb="FF00B050"/>
        <rFont val="Iskoola Pota"/>
        <family val="2"/>
      </rPr>
      <t>(excluding shipping &amp; handling charges)</t>
    </r>
  </si>
  <si>
    <t>Sense-Able Cloth® - Wash cloth (single)</t>
  </si>
  <si>
    <t>Sense-Able Cloth® - Wash cloth (set of 4)</t>
  </si>
  <si>
    <t>Reminiscence Book - Behind the Picket Fence</t>
  </si>
  <si>
    <t>PO Box 15, Burwood, Vic, 3125</t>
  </si>
  <si>
    <t>If you prefer to pay by credit or debit card, please contact us to arrange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</si>
</sst>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;;;"/>
    <numFmt numFmtId="166" formatCode="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Iskoola Pota"/>
      <family val="2"/>
    </font>
    <font>
      <sz val="10"/>
      <color theme="1"/>
      <name val="Iskoola Pota"/>
      <family val="2"/>
    </font>
    <font>
      <u/>
      <sz val="11"/>
      <color theme="10"/>
      <name val="Iskoola Pota"/>
      <family val="2"/>
    </font>
    <font>
      <b/>
      <sz val="11"/>
      <color theme="1"/>
      <name val="Iskoola Pota"/>
      <family val="2"/>
    </font>
    <font>
      <b/>
      <u/>
      <sz val="11"/>
      <color theme="1"/>
      <name val="Iskoola Pota"/>
      <family val="2"/>
    </font>
    <font>
      <sz val="12"/>
      <color theme="1"/>
      <name val="Iskoola Pota"/>
      <family val="2"/>
    </font>
    <font>
      <i/>
      <sz val="9"/>
      <color rgb="FF0000FF"/>
      <name val="Iskoola Pota"/>
      <family val="2"/>
    </font>
    <font>
      <b/>
      <sz val="16"/>
      <color theme="7" tint="-0.249977111117893"/>
      <name val="Iskoola Pota"/>
      <family val="2"/>
    </font>
    <font>
      <b/>
      <u/>
      <sz val="11"/>
      <color rgb="FF0000FF"/>
      <name val="Iskoola Pota"/>
      <family val="2"/>
    </font>
    <font>
      <b/>
      <u/>
      <sz val="12"/>
      <color theme="7" tint="-0.249977111117893"/>
      <name val="Iskoola Pota"/>
      <family val="2"/>
    </font>
    <font>
      <b/>
      <sz val="13"/>
      <color theme="7" tint="-0.249977111117893"/>
      <name val="Iskoola Pota"/>
      <family val="2"/>
    </font>
    <font>
      <b/>
      <sz val="13"/>
      <color theme="7" tint="-0.249977111117893"/>
      <name val="Calibri"/>
      <family val="2"/>
    </font>
    <font>
      <b/>
      <sz val="11"/>
      <color rgb="FF0D0D0D"/>
      <name val="Iskoola Pota"/>
      <family val="2"/>
    </font>
    <font>
      <b/>
      <sz val="11"/>
      <name val="Iskoola Pota"/>
      <family val="2"/>
    </font>
    <font>
      <b/>
      <sz val="8"/>
      <color rgb="FF0000FF"/>
      <name val="Iskoola Pota"/>
      <family val="2"/>
    </font>
    <font>
      <b/>
      <sz val="10"/>
      <color theme="1"/>
      <name val="Iskoola Pota"/>
      <family val="2"/>
    </font>
    <font>
      <b/>
      <sz val="9"/>
      <color rgb="FFFF0000"/>
      <name val="Iskoola Pota"/>
      <family val="2"/>
    </font>
    <font>
      <b/>
      <sz val="9"/>
      <color rgb="FF00B050"/>
      <name val="Iskoola Pota"/>
      <family val="2"/>
    </font>
    <font>
      <i/>
      <sz val="10"/>
      <color rgb="FF0000FF"/>
      <name val="Iskoola Pota"/>
      <family val="2"/>
    </font>
    <font>
      <b/>
      <sz val="11"/>
      <color rgb="FFFF0000"/>
      <name val="Iskoola Pota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164" fontId="3" fillId="0" borderId="1" xfId="1" applyFont="1" applyFill="1" applyBorder="1" applyAlignment="1">
      <alignment horizontal="center"/>
    </xf>
    <xf numFmtId="0" fontId="3" fillId="0" borderId="0" xfId="0" applyFont="1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2" fillId="0" borderId="0" xfId="2" applyFill="1" applyBorder="1" applyAlignment="1" applyProtection="1"/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indent="1"/>
    </xf>
    <xf numFmtId="0" fontId="3" fillId="0" borderId="0" xfId="0" applyFont="1" applyFill="1" applyBorder="1" applyAlignment="1" applyProtection="1">
      <alignment horizontal="right" indent="1"/>
    </xf>
    <xf numFmtId="0" fontId="3" fillId="0" borderId="0" xfId="0" applyFont="1" applyFill="1" applyBorder="1" applyProtection="1"/>
    <xf numFmtId="0" fontId="3" fillId="0" borderId="0" xfId="0" applyFont="1" applyFill="1" applyBorder="1" applyAlignment="1">
      <alignment horizontal="right" wrapText="1" indent="1"/>
    </xf>
    <xf numFmtId="0" fontId="3" fillId="0" borderId="0" xfId="0" applyFont="1" applyFill="1" applyBorder="1" applyAlignment="1"/>
    <xf numFmtId="0" fontId="16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/>
    <xf numFmtId="164" fontId="6" fillId="0" borderId="7" xfId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indent="15"/>
    </xf>
    <xf numFmtId="0" fontId="13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2" fillId="0" borderId="0" xfId="2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horizontal="left" vertical="center" indent="2"/>
    </xf>
    <xf numFmtId="0" fontId="3" fillId="0" borderId="0" xfId="0" applyFont="1" applyFill="1" applyBorder="1" applyAlignment="1">
      <alignment horizontal="right" vertical="top"/>
    </xf>
    <xf numFmtId="164" fontId="6" fillId="2" borderId="7" xfId="1" applyFont="1" applyFill="1" applyBorder="1" applyAlignment="1">
      <alignment horizontal="center"/>
    </xf>
    <xf numFmtId="164" fontId="6" fillId="2" borderId="7" xfId="1" applyFont="1" applyFill="1" applyBorder="1" applyAlignment="1" applyProtection="1">
      <alignment horizontal="center"/>
      <protection locked="0"/>
    </xf>
    <xf numFmtId="164" fontId="3" fillId="0" borderId="1" xfId="1" applyFont="1" applyFill="1" applyBorder="1" applyAlignment="1">
      <alignment horizontal="center"/>
    </xf>
    <xf numFmtId="165" fontId="3" fillId="0" borderId="0" xfId="0" applyNumberFormat="1" applyFont="1" applyFill="1" applyBorder="1" applyProtection="1">
      <protection locked="0"/>
    </xf>
    <xf numFmtId="0" fontId="21" fillId="0" borderId="0" xfId="0" applyFont="1" applyFill="1" applyBorder="1" applyAlignment="1">
      <alignment horizontal="left" indent="1"/>
    </xf>
    <xf numFmtId="164" fontId="3" fillId="0" borderId="1" xfId="1" applyFont="1" applyFill="1" applyBorder="1" applyAlignment="1">
      <alignment horizontal="center"/>
    </xf>
    <xf numFmtId="166" fontId="3" fillId="0" borderId="1" xfId="0" applyNumberFormat="1" applyFont="1" applyFill="1" applyBorder="1" applyAlignment="1" applyProtection="1">
      <protection locked="0"/>
    </xf>
    <xf numFmtId="166" fontId="3" fillId="0" borderId="1" xfId="0" applyNumberFormat="1" applyFont="1" applyFill="1" applyBorder="1" applyAlignment="1" applyProtection="1">
      <protection locked="0" hidden="1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protection locked="0" hidden="1"/>
    </xf>
    <xf numFmtId="164" fontId="3" fillId="0" borderId="1" xfId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9" fillId="0" borderId="0" xfId="0" applyFont="1" applyFill="1" applyBorder="1" applyAlignment="1">
      <alignment horizontal="right" indent="1"/>
    </xf>
    <xf numFmtId="0" fontId="9" fillId="0" borderId="0" xfId="0" applyFont="1" applyFill="1" applyBorder="1" applyAlignment="1">
      <alignment horizontal="right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Protection="1">
      <protection locked="0" hidden="1"/>
    </xf>
    <xf numFmtId="0" fontId="3" fillId="0" borderId="4" xfId="0" applyFont="1" applyFill="1" applyBorder="1" applyAlignment="1">
      <alignment horizontal="right" wrapText="1" indent="1"/>
    </xf>
    <xf numFmtId="0" fontId="3" fillId="0" borderId="6" xfId="0" applyFont="1" applyFill="1" applyBorder="1" applyAlignment="1">
      <alignment horizontal="right" wrapText="1" indent="1"/>
    </xf>
    <xf numFmtId="0" fontId="3" fillId="0" borderId="1" xfId="0" applyFont="1" applyFill="1" applyBorder="1" applyAlignment="1" applyProtection="1">
      <protection locked="0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6600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B$3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38100</xdr:rowOff>
    </xdr:from>
    <xdr:to>
      <xdr:col>2</xdr:col>
      <xdr:colOff>200025</xdr:colOff>
      <xdr:row>7</xdr:row>
      <xdr:rowOff>43351</xdr:rowOff>
    </xdr:to>
    <xdr:pic>
      <xdr:nvPicPr>
        <xdr:cNvPr id="2" name="Picture 1" descr="Butterfly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6" y="38100"/>
          <a:ext cx="1228724" cy="1129201"/>
        </a:xfrm>
        <a:prstGeom prst="rect">
          <a:avLst/>
        </a:prstGeom>
        <a:effectLst>
          <a:outerShdw blurRad="50800" dist="63500" dir="2700000" algn="tl" rotWithShape="0">
            <a:schemeClr val="accent4">
              <a:lumMod val="75000"/>
              <a:alpha val="40000"/>
            </a:schemeClr>
          </a:outerShdw>
        </a:effectLst>
      </xdr:spPr>
    </xdr:pic>
    <xdr:clientData/>
  </xdr:twoCellAnchor>
  <xdr:twoCellAnchor editAs="oneCell">
    <xdr:from>
      <xdr:col>6</xdr:col>
      <xdr:colOff>667871</xdr:colOff>
      <xdr:row>62</xdr:row>
      <xdr:rowOff>1</xdr:rowOff>
    </xdr:from>
    <xdr:to>
      <xdr:col>8</xdr:col>
      <xdr:colOff>19050</xdr:colOff>
      <xdr:row>62</xdr:row>
      <xdr:rowOff>342900</xdr:rowOff>
    </xdr:to>
    <xdr:pic>
      <xdr:nvPicPr>
        <xdr:cNvPr id="1033" name="Picture 9" descr="http://www.bendigobank.com.au/global/structure_graphics/topRowBBLogo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96746" y="9334501"/>
          <a:ext cx="1008529" cy="342899"/>
        </a:xfrm>
        <a:prstGeom prst="rect">
          <a:avLst/>
        </a:prstGeom>
        <a:noFill/>
        <a:ln>
          <a:solidFill>
            <a:srgbClr val="660033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7</xdr:row>
          <xdr:rowOff>152400</xdr:rowOff>
        </xdr:from>
        <xdr:to>
          <xdr:col>12</xdr:col>
          <xdr:colOff>552450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nsationsdcp@iprimus.com.au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75"/>
  <sheetViews>
    <sheetView showGridLines="0" tabSelected="1" workbookViewId="0">
      <selection activeCell="B3" sqref="B3"/>
    </sheetView>
  </sheetViews>
  <sheetFormatPr defaultColWidth="0" defaultRowHeight="14.25" zeroHeight="1"/>
  <cols>
    <col min="1" max="1" width="2" style="22" customWidth="1"/>
    <col min="2" max="2" width="14.42578125" style="22" customWidth="1"/>
    <col min="3" max="3" width="4.85546875" style="22" customWidth="1"/>
    <col min="4" max="4" width="1.140625" style="22" customWidth="1"/>
    <col min="5" max="5" width="4.5703125" style="22" customWidth="1"/>
    <col min="6" max="6" width="9.42578125" style="22" customWidth="1"/>
    <col min="7" max="7" width="16.42578125" style="22" customWidth="1"/>
    <col min="8" max="9" width="8.42578125" style="22" customWidth="1"/>
    <col min="10" max="10" width="4.85546875" style="22" customWidth="1"/>
    <col min="11" max="11" width="1.140625" style="22" customWidth="1"/>
    <col min="12" max="12" width="4.5703125" style="22" customWidth="1"/>
    <col min="13" max="13" width="9.42578125" style="22" customWidth="1"/>
    <col min="14" max="14" width="16.42578125" style="22" customWidth="1"/>
    <col min="15" max="15" width="2" style="22" customWidth="1"/>
    <col min="16" max="17" width="9.140625" style="22" hidden="1" customWidth="1"/>
    <col min="18" max="18" width="11" style="22" hidden="1" customWidth="1"/>
    <col min="19" max="16384" width="9.140625" style="22" hidden="1"/>
  </cols>
  <sheetData>
    <row r="1" spans="1:15" s="4" customFormat="1" ht="8.25" customHeight="1"/>
    <row r="2" spans="1:15" s="4" customFormat="1" ht="14.25" customHeight="1">
      <c r="M2" s="5"/>
      <c r="N2" s="25" t="s">
        <v>41</v>
      </c>
    </row>
    <row r="3" spans="1:15" s="4" customFormat="1" ht="14.25" customHeight="1">
      <c r="B3" s="36" t="b">
        <v>0</v>
      </c>
      <c r="I3" s="21"/>
      <c r="J3" s="21"/>
      <c r="K3" s="21"/>
      <c r="L3" s="21"/>
      <c r="M3" s="26"/>
      <c r="N3" s="27" t="s">
        <v>42</v>
      </c>
    </row>
    <row r="4" spans="1:15" s="4" customFormat="1" ht="14.25" customHeight="1">
      <c r="I4" s="21"/>
      <c r="J4" s="21"/>
      <c r="K4" s="21"/>
      <c r="L4" s="21"/>
      <c r="M4" s="26"/>
      <c r="N4" s="32" t="s">
        <v>52</v>
      </c>
    </row>
    <row r="5" spans="1:15" s="4" customFormat="1" ht="15.75" customHeight="1">
      <c r="A5" s="7"/>
      <c r="G5" s="6"/>
      <c r="I5" s="21"/>
      <c r="J5" s="21"/>
      <c r="K5" s="21"/>
      <c r="L5" s="21"/>
      <c r="M5" s="26"/>
      <c r="N5" s="27" t="s">
        <v>43</v>
      </c>
      <c r="O5" s="7"/>
    </row>
    <row r="6" spans="1:15" s="4" customFormat="1" ht="14.25" customHeight="1">
      <c r="A6" s="8"/>
      <c r="I6" s="21"/>
      <c r="J6" s="21"/>
      <c r="K6" s="28" t="s">
        <v>1</v>
      </c>
      <c r="L6" s="31" t="s">
        <v>2</v>
      </c>
      <c r="M6" s="29"/>
      <c r="N6" s="30"/>
      <c r="O6" s="8"/>
    </row>
    <row r="7" spans="1:15" s="4" customFormat="1" ht="7.5" customHeight="1"/>
    <row r="8" spans="1:15" s="4" customFormat="1" ht="16.5" customHeight="1">
      <c r="C8" s="24" t="s">
        <v>45</v>
      </c>
      <c r="M8" s="9" t="s">
        <v>9</v>
      </c>
      <c r="N8" s="1"/>
    </row>
    <row r="9" spans="1:15" s="4" customFormat="1" ht="3" customHeight="1"/>
    <row r="10" spans="1:15" s="4" customFormat="1" ht="15.75">
      <c r="B10" s="10" t="s">
        <v>10</v>
      </c>
      <c r="I10" s="11" t="s">
        <v>3</v>
      </c>
      <c r="J10" s="37" t="s">
        <v>37</v>
      </c>
    </row>
    <row r="11" spans="1:15" s="4" customFormat="1" ht="6.75" customHeight="1"/>
    <row r="12" spans="1:15" s="4" customFormat="1">
      <c r="B12" s="12" t="s">
        <v>4</v>
      </c>
      <c r="C12" s="51"/>
      <c r="D12" s="51"/>
      <c r="E12" s="51"/>
      <c r="F12" s="51"/>
      <c r="G12" s="51"/>
      <c r="I12" s="12" t="s">
        <v>4</v>
      </c>
      <c r="J12" s="52" t="str">
        <f>IF($B$3=TRUE,IF(C12="","",C12),"")</f>
        <v/>
      </c>
      <c r="K12" s="52"/>
      <c r="L12" s="52"/>
      <c r="M12" s="52"/>
      <c r="N12" s="52"/>
    </row>
    <row r="13" spans="1:15" s="4" customFormat="1" ht="6.75" customHeight="1">
      <c r="B13" s="12"/>
      <c r="I13" s="12"/>
    </row>
    <row r="14" spans="1:15" s="4" customFormat="1">
      <c r="B14" s="12" t="s">
        <v>5</v>
      </c>
      <c r="C14" s="51"/>
      <c r="D14" s="51"/>
      <c r="E14" s="51"/>
      <c r="F14" s="51"/>
      <c r="G14" s="51"/>
      <c r="I14" s="12" t="s">
        <v>5</v>
      </c>
      <c r="J14" s="52" t="str">
        <f>IF($B$3=TRUE,IF(C14="","",C14),"")</f>
        <v/>
      </c>
      <c r="K14" s="52"/>
      <c r="L14" s="52"/>
      <c r="M14" s="52"/>
      <c r="N14" s="52"/>
    </row>
    <row r="15" spans="1:15" s="4" customFormat="1" ht="6.75" customHeight="1">
      <c r="B15" s="12"/>
      <c r="I15" s="12"/>
    </row>
    <row r="16" spans="1:15" s="4" customFormat="1">
      <c r="B16" s="12" t="s">
        <v>6</v>
      </c>
      <c r="C16" s="51"/>
      <c r="D16" s="51"/>
      <c r="E16" s="51"/>
      <c r="F16" s="51"/>
      <c r="G16" s="51"/>
      <c r="I16" s="12" t="s">
        <v>6</v>
      </c>
      <c r="J16" s="52" t="str">
        <f>IF($B$3=TRUE,IF(C16="","",C16),"")</f>
        <v/>
      </c>
      <c r="K16" s="52"/>
      <c r="L16" s="52"/>
      <c r="M16" s="52"/>
      <c r="N16" s="52"/>
    </row>
    <row r="17" spans="2:14" s="14" customFormat="1" ht="6.75" customHeight="1">
      <c r="B17" s="13"/>
      <c r="I17" s="13"/>
    </row>
    <row r="18" spans="2:14" s="4" customFormat="1">
      <c r="B18" s="12" t="s">
        <v>7</v>
      </c>
      <c r="C18" s="51"/>
      <c r="D18" s="51"/>
      <c r="E18" s="51"/>
      <c r="F18" s="51"/>
      <c r="G18" s="51"/>
      <c r="I18" s="12" t="s">
        <v>7</v>
      </c>
      <c r="J18" s="52" t="str">
        <f>IF($B$3=TRUE,IF(C18="","",C18),"")</f>
        <v/>
      </c>
      <c r="K18" s="52"/>
      <c r="L18" s="52"/>
      <c r="M18" s="52"/>
      <c r="N18" s="52"/>
    </row>
    <row r="19" spans="2:14" s="4" customFormat="1" ht="6.75" customHeight="1">
      <c r="B19" s="12"/>
      <c r="I19" s="12"/>
    </row>
    <row r="20" spans="2:14" s="4" customFormat="1">
      <c r="B20" s="12" t="s">
        <v>8</v>
      </c>
      <c r="C20" s="51"/>
      <c r="D20" s="51"/>
      <c r="E20" s="51"/>
      <c r="I20" s="12" t="s">
        <v>8</v>
      </c>
      <c r="J20" s="52" t="str">
        <f>IF($B$3=TRUE,IF(C20="","",C20),"")</f>
        <v/>
      </c>
      <c r="K20" s="52"/>
      <c r="L20" s="52"/>
    </row>
    <row r="21" spans="2:14" s="4" customFormat="1" ht="6.75" customHeight="1">
      <c r="B21" s="12"/>
      <c r="I21" s="12"/>
    </row>
    <row r="22" spans="2:14" s="4" customFormat="1">
      <c r="B22" s="15" t="s">
        <v>33</v>
      </c>
      <c r="C22" s="51"/>
      <c r="D22" s="51"/>
      <c r="E22" s="51"/>
      <c r="F22" s="51"/>
      <c r="G22" s="51"/>
      <c r="H22" s="53" t="s">
        <v>33</v>
      </c>
      <c r="I22" s="54"/>
      <c r="J22" s="52" t="str">
        <f>IF($B$3=TRUE,IF(C22="","",C22),"")</f>
        <v/>
      </c>
      <c r="K22" s="52"/>
      <c r="L22" s="52"/>
      <c r="M22" s="52"/>
      <c r="N22" s="52"/>
    </row>
    <row r="23" spans="2:14" s="4" customFormat="1" ht="6.75" customHeight="1">
      <c r="B23" s="49" t="s">
        <v>32</v>
      </c>
      <c r="H23" s="50" t="s">
        <v>32</v>
      </c>
      <c r="I23" s="50"/>
    </row>
    <row r="24" spans="2:14" s="4" customFormat="1" ht="6.75" customHeight="1">
      <c r="B24" s="49"/>
      <c r="H24" s="50"/>
      <c r="I24" s="50"/>
    </row>
    <row r="25" spans="2:14" s="4" customFormat="1">
      <c r="B25" s="12" t="s">
        <v>0</v>
      </c>
      <c r="C25" s="39"/>
      <c r="D25" s="16"/>
      <c r="E25" s="55"/>
      <c r="F25" s="55"/>
      <c r="G25" s="16"/>
      <c r="I25" s="12" t="s">
        <v>0</v>
      </c>
      <c r="J25" s="40" t="str">
        <f>IF($B$3=TRUE,IF(C25="","",C25),"")</f>
        <v/>
      </c>
      <c r="K25" s="16"/>
      <c r="L25" s="44" t="str">
        <f>IF($B$3=TRUE,IF(E25="","",E25),"")</f>
        <v/>
      </c>
      <c r="M25" s="44"/>
      <c r="N25" s="16"/>
    </row>
    <row r="26" spans="2:14" s="4" customFormat="1" ht="6.75" customHeight="1">
      <c r="B26" s="12"/>
      <c r="I26" s="12"/>
    </row>
    <row r="27" spans="2:14" s="4" customFormat="1">
      <c r="B27" s="12" t="s">
        <v>1</v>
      </c>
      <c r="C27" s="51"/>
      <c r="D27" s="51"/>
      <c r="E27" s="51"/>
      <c r="F27" s="51"/>
      <c r="G27" s="51"/>
      <c r="I27" s="12" t="s">
        <v>1</v>
      </c>
      <c r="J27" s="52" t="str">
        <f>IF($B$3=TRUE,IF(C27="","",C27),"")</f>
        <v/>
      </c>
      <c r="K27" s="52"/>
      <c r="L27" s="52"/>
      <c r="M27" s="52"/>
      <c r="N27" s="52"/>
    </row>
    <row r="28" spans="2:14" s="4" customFormat="1" ht="6.75" customHeight="1"/>
    <row r="29" spans="2:14" s="4" customFormat="1" ht="27" customHeight="1">
      <c r="B29" s="59" t="s">
        <v>12</v>
      </c>
      <c r="C29" s="60"/>
      <c r="D29" s="60"/>
      <c r="E29" s="60"/>
      <c r="F29" s="60"/>
      <c r="G29" s="61"/>
      <c r="H29" s="17" t="s">
        <v>13</v>
      </c>
      <c r="I29" s="62" t="s">
        <v>14</v>
      </c>
      <c r="J29" s="62"/>
      <c r="K29" s="56" t="s">
        <v>44</v>
      </c>
      <c r="L29" s="57"/>
      <c r="M29" s="58"/>
      <c r="N29" s="17" t="s">
        <v>15</v>
      </c>
    </row>
    <row r="30" spans="2:14" s="4" customFormat="1">
      <c r="B30" s="48" t="s">
        <v>23</v>
      </c>
      <c r="C30" s="48"/>
      <c r="D30" s="48"/>
      <c r="E30" s="48"/>
      <c r="F30" s="48"/>
      <c r="G30" s="48"/>
      <c r="H30" s="2"/>
      <c r="I30" s="45">
        <v>150</v>
      </c>
      <c r="J30" s="45"/>
      <c r="K30" s="45">
        <f t="shared" ref="K30:K39" si="0">ROUND(IF(OR($C$22="",$C$22="Australia"),IF(H30="",0,(H30*I30)*10%),0),2)</f>
        <v>0</v>
      </c>
      <c r="L30" s="45"/>
      <c r="M30" s="45"/>
      <c r="N30" s="3">
        <f>(I30*H30)+K30</f>
        <v>0</v>
      </c>
    </row>
    <row r="31" spans="2:14" s="4" customFormat="1">
      <c r="B31" s="48" t="s">
        <v>16</v>
      </c>
      <c r="C31" s="48"/>
      <c r="D31" s="48"/>
      <c r="E31" s="48"/>
      <c r="F31" s="48"/>
      <c r="G31" s="48"/>
      <c r="H31" s="2"/>
      <c r="I31" s="45">
        <v>130</v>
      </c>
      <c r="J31" s="45"/>
      <c r="K31" s="45">
        <f t="shared" si="0"/>
        <v>0</v>
      </c>
      <c r="L31" s="45"/>
      <c r="M31" s="45"/>
      <c r="N31" s="3">
        <f t="shared" ref="N31:N48" si="1">(I31*H31)+K31</f>
        <v>0</v>
      </c>
    </row>
    <row r="32" spans="2:14" s="4" customFormat="1">
      <c r="B32" s="48" t="s">
        <v>24</v>
      </c>
      <c r="C32" s="48"/>
      <c r="D32" s="48"/>
      <c r="E32" s="48"/>
      <c r="F32" s="48"/>
      <c r="G32" s="48"/>
      <c r="H32" s="2"/>
      <c r="I32" s="45">
        <v>130</v>
      </c>
      <c r="J32" s="45"/>
      <c r="K32" s="45">
        <f t="shared" si="0"/>
        <v>0</v>
      </c>
      <c r="L32" s="45"/>
      <c r="M32" s="45"/>
      <c r="N32" s="3">
        <f t="shared" si="1"/>
        <v>0</v>
      </c>
    </row>
    <row r="33" spans="2:14" s="4" customFormat="1">
      <c r="B33" s="48" t="s">
        <v>17</v>
      </c>
      <c r="C33" s="48"/>
      <c r="D33" s="48"/>
      <c r="E33" s="48"/>
      <c r="F33" s="48"/>
      <c r="G33" s="48"/>
      <c r="H33" s="2"/>
      <c r="I33" s="45">
        <v>130</v>
      </c>
      <c r="J33" s="45"/>
      <c r="K33" s="45">
        <f t="shared" si="0"/>
        <v>0</v>
      </c>
      <c r="L33" s="45"/>
      <c r="M33" s="45"/>
      <c r="N33" s="3">
        <f t="shared" si="1"/>
        <v>0</v>
      </c>
    </row>
    <row r="34" spans="2:14" s="4" customFormat="1">
      <c r="B34" s="48" t="s">
        <v>18</v>
      </c>
      <c r="C34" s="48"/>
      <c r="D34" s="48"/>
      <c r="E34" s="48"/>
      <c r="F34" s="48"/>
      <c r="G34" s="48"/>
      <c r="H34" s="2"/>
      <c r="I34" s="45">
        <v>160</v>
      </c>
      <c r="J34" s="45"/>
      <c r="K34" s="45">
        <f t="shared" si="0"/>
        <v>0</v>
      </c>
      <c r="L34" s="45"/>
      <c r="M34" s="45"/>
      <c r="N34" s="3">
        <f t="shared" si="1"/>
        <v>0</v>
      </c>
    </row>
    <row r="35" spans="2:14" s="4" customFormat="1">
      <c r="B35" s="48" t="s">
        <v>22</v>
      </c>
      <c r="C35" s="48"/>
      <c r="D35" s="48"/>
      <c r="E35" s="48"/>
      <c r="F35" s="48"/>
      <c r="G35" s="48"/>
      <c r="H35" s="2"/>
      <c r="I35" s="45">
        <v>190</v>
      </c>
      <c r="J35" s="45"/>
      <c r="K35" s="45">
        <f t="shared" si="0"/>
        <v>0</v>
      </c>
      <c r="L35" s="45"/>
      <c r="M35" s="45"/>
      <c r="N35" s="3">
        <f t="shared" si="1"/>
        <v>0</v>
      </c>
    </row>
    <row r="36" spans="2:14" s="4" customFormat="1">
      <c r="B36" s="48" t="s">
        <v>25</v>
      </c>
      <c r="C36" s="48"/>
      <c r="D36" s="48"/>
      <c r="E36" s="48"/>
      <c r="F36" s="48"/>
      <c r="G36" s="48"/>
      <c r="H36" s="2"/>
      <c r="I36" s="45">
        <v>190</v>
      </c>
      <c r="J36" s="45"/>
      <c r="K36" s="45">
        <f t="shared" si="0"/>
        <v>0</v>
      </c>
      <c r="L36" s="45"/>
      <c r="M36" s="45"/>
      <c r="N36" s="3">
        <f t="shared" si="1"/>
        <v>0</v>
      </c>
    </row>
    <row r="37" spans="2:14" s="4" customFormat="1">
      <c r="B37" s="48" t="s">
        <v>26</v>
      </c>
      <c r="C37" s="48"/>
      <c r="D37" s="48"/>
      <c r="E37" s="48"/>
      <c r="F37" s="48"/>
      <c r="G37" s="48"/>
      <c r="H37" s="2"/>
      <c r="I37" s="45">
        <v>60</v>
      </c>
      <c r="J37" s="45"/>
      <c r="K37" s="45">
        <f t="shared" si="0"/>
        <v>0</v>
      </c>
      <c r="L37" s="45"/>
      <c r="M37" s="45"/>
      <c r="N37" s="3">
        <f t="shared" si="1"/>
        <v>0</v>
      </c>
    </row>
    <row r="38" spans="2:14" s="4" customFormat="1">
      <c r="B38" s="48" t="s">
        <v>29</v>
      </c>
      <c r="C38" s="48"/>
      <c r="D38" s="48"/>
      <c r="E38" s="48"/>
      <c r="F38" s="48"/>
      <c r="G38" s="48"/>
      <c r="H38" s="2"/>
      <c r="I38" s="45">
        <f>44*10/11</f>
        <v>40</v>
      </c>
      <c r="J38" s="45"/>
      <c r="K38" s="45">
        <f t="shared" si="0"/>
        <v>0</v>
      </c>
      <c r="L38" s="45"/>
      <c r="M38" s="45"/>
      <c r="N38" s="3">
        <f t="shared" si="1"/>
        <v>0</v>
      </c>
    </row>
    <row r="39" spans="2:14" s="4" customFormat="1">
      <c r="B39" s="48" t="s">
        <v>49</v>
      </c>
      <c r="C39" s="48"/>
      <c r="D39" s="48"/>
      <c r="E39" s="48"/>
      <c r="F39" s="48"/>
      <c r="G39" s="48"/>
      <c r="H39" s="2"/>
      <c r="I39" s="45">
        <v>20</v>
      </c>
      <c r="J39" s="45"/>
      <c r="K39" s="45">
        <f t="shared" si="0"/>
        <v>0</v>
      </c>
      <c r="L39" s="45"/>
      <c r="M39" s="45"/>
      <c r="N39" s="35">
        <f t="shared" ref="N39:N40" si="2">(I39*H39)+K39</f>
        <v>0</v>
      </c>
    </row>
    <row r="40" spans="2:14" s="4" customFormat="1">
      <c r="B40" s="48" t="s">
        <v>50</v>
      </c>
      <c r="C40" s="48"/>
      <c r="D40" s="48"/>
      <c r="E40" s="48"/>
      <c r="F40" s="48"/>
      <c r="G40" s="48"/>
      <c r="H40" s="2"/>
      <c r="I40" s="45">
        <v>75</v>
      </c>
      <c r="J40" s="45"/>
      <c r="K40" s="45">
        <f>ROUND(IF(OR($C$22="",$C$22="Australia"),IF(H40="",0,(H40*I40)*10%),0),2)</f>
        <v>0</v>
      </c>
      <c r="L40" s="45"/>
      <c r="M40" s="45"/>
      <c r="N40" s="35">
        <f t="shared" si="2"/>
        <v>0</v>
      </c>
    </row>
    <row r="41" spans="2:14" s="4" customFormat="1">
      <c r="B41" s="48" t="s">
        <v>27</v>
      </c>
      <c r="C41" s="48"/>
      <c r="D41" s="48"/>
      <c r="E41" s="48"/>
      <c r="F41" s="48"/>
      <c r="G41" s="48"/>
      <c r="H41" s="2"/>
      <c r="I41" s="45">
        <v>350</v>
      </c>
      <c r="J41" s="45"/>
      <c r="K41" s="45">
        <f t="shared" ref="K41:K48" si="3">ROUND(IF(OR($C$22="",$C$22="Australia"),IF(H41="",0,(H41*I41)*10%),0),2)</f>
        <v>0</v>
      </c>
      <c r="L41" s="45"/>
      <c r="M41" s="45"/>
      <c r="N41" s="3">
        <f t="shared" si="1"/>
        <v>0</v>
      </c>
    </row>
    <row r="42" spans="2:14" s="4" customFormat="1">
      <c r="B42" s="48" t="s">
        <v>28</v>
      </c>
      <c r="C42" s="48"/>
      <c r="D42" s="48"/>
      <c r="E42" s="48"/>
      <c r="F42" s="48"/>
      <c r="G42" s="48"/>
      <c r="H42" s="2"/>
      <c r="I42" s="45">
        <f>220*10/11</f>
        <v>200</v>
      </c>
      <c r="J42" s="45"/>
      <c r="K42" s="45">
        <f t="shared" si="3"/>
        <v>0</v>
      </c>
      <c r="L42" s="45"/>
      <c r="M42" s="45"/>
      <c r="N42" s="3">
        <f t="shared" si="1"/>
        <v>0</v>
      </c>
    </row>
    <row r="43" spans="2:14" s="4" customFormat="1">
      <c r="B43" s="48" t="s">
        <v>30</v>
      </c>
      <c r="C43" s="48"/>
      <c r="D43" s="48"/>
      <c r="E43" s="48"/>
      <c r="F43" s="48"/>
      <c r="G43" s="48"/>
      <c r="H43" s="2"/>
      <c r="I43" s="45">
        <v>45</v>
      </c>
      <c r="J43" s="45"/>
      <c r="K43" s="45">
        <f t="shared" si="3"/>
        <v>0</v>
      </c>
      <c r="L43" s="45"/>
      <c r="M43" s="45"/>
      <c r="N43" s="3">
        <f t="shared" si="1"/>
        <v>0</v>
      </c>
    </row>
    <row r="44" spans="2:14" s="4" customFormat="1">
      <c r="B44" s="48" t="s">
        <v>19</v>
      </c>
      <c r="C44" s="48"/>
      <c r="D44" s="48"/>
      <c r="E44" s="48"/>
      <c r="F44" s="48"/>
      <c r="G44" s="48"/>
      <c r="H44" s="2"/>
      <c r="I44" s="45">
        <v>180</v>
      </c>
      <c r="J44" s="45"/>
      <c r="K44" s="45">
        <f t="shared" si="3"/>
        <v>0</v>
      </c>
      <c r="L44" s="45"/>
      <c r="M44" s="45"/>
      <c r="N44" s="3">
        <f t="shared" si="1"/>
        <v>0</v>
      </c>
    </row>
    <row r="45" spans="2:14" s="4" customFormat="1">
      <c r="B45" s="48" t="s">
        <v>20</v>
      </c>
      <c r="C45" s="48"/>
      <c r="D45" s="48"/>
      <c r="E45" s="48"/>
      <c r="F45" s="48"/>
      <c r="G45" s="48"/>
      <c r="H45" s="2"/>
      <c r="I45" s="45">
        <v>45</v>
      </c>
      <c r="J45" s="45"/>
      <c r="K45" s="45">
        <f t="shared" si="3"/>
        <v>0</v>
      </c>
      <c r="L45" s="45"/>
      <c r="M45" s="45"/>
      <c r="N45" s="3">
        <f t="shared" si="1"/>
        <v>0</v>
      </c>
    </row>
    <row r="46" spans="2:14" s="4" customFormat="1">
      <c r="B46" s="48" t="s">
        <v>21</v>
      </c>
      <c r="C46" s="48"/>
      <c r="D46" s="48"/>
      <c r="E46" s="48"/>
      <c r="F46" s="48"/>
      <c r="G46" s="48"/>
      <c r="H46" s="2"/>
      <c r="I46" s="45">
        <v>40</v>
      </c>
      <c r="J46" s="45"/>
      <c r="K46" s="45">
        <f t="shared" si="3"/>
        <v>0</v>
      </c>
      <c r="L46" s="45"/>
      <c r="M46" s="45"/>
      <c r="N46" s="3">
        <f t="shared" si="1"/>
        <v>0</v>
      </c>
    </row>
    <row r="47" spans="2:14" s="4" customFormat="1">
      <c r="B47" s="48" t="s">
        <v>31</v>
      </c>
      <c r="C47" s="48"/>
      <c r="D47" s="48"/>
      <c r="E47" s="48"/>
      <c r="F47" s="48"/>
      <c r="G47" s="48"/>
      <c r="H47" s="2"/>
      <c r="I47" s="45">
        <v>238</v>
      </c>
      <c r="J47" s="45"/>
      <c r="K47" s="45">
        <f t="shared" ref="K47" si="4">ROUND(IF(OR($C$22="",$C$22="Australia"),IF(H47="",0,(H47*I47)*10%),0),2)</f>
        <v>0</v>
      </c>
      <c r="L47" s="45"/>
      <c r="M47" s="45"/>
      <c r="N47" s="38">
        <f t="shared" ref="N47" si="5">(I47*H47)+K47</f>
        <v>0</v>
      </c>
    </row>
    <row r="48" spans="2:14" s="4" customFormat="1">
      <c r="B48" s="48" t="s">
        <v>51</v>
      </c>
      <c r="C48" s="48"/>
      <c r="D48" s="48"/>
      <c r="E48" s="48"/>
      <c r="F48" s="48"/>
      <c r="G48" s="48"/>
      <c r="H48" s="2"/>
      <c r="I48" s="45">
        <v>80</v>
      </c>
      <c r="J48" s="45"/>
      <c r="K48" s="45">
        <f t="shared" si="3"/>
        <v>0</v>
      </c>
      <c r="L48" s="45"/>
      <c r="M48" s="45"/>
      <c r="N48" s="3">
        <f t="shared" si="1"/>
        <v>0</v>
      </c>
    </row>
    <row r="49" spans="1:15" s="4" customFormat="1" ht="7.5" customHeight="1">
      <c r="N49" s="18"/>
    </row>
    <row r="50" spans="1:15" s="4" customFormat="1" ht="15.75" thickBot="1">
      <c r="B50" s="19"/>
      <c r="C50" s="19"/>
      <c r="D50" s="19"/>
      <c r="E50" s="19"/>
      <c r="F50" s="19"/>
      <c r="G50" s="19"/>
      <c r="J50" s="20" t="s">
        <v>48</v>
      </c>
      <c r="K50" s="41"/>
      <c r="L50" s="41"/>
      <c r="M50" s="41"/>
      <c r="N50" s="23">
        <f>SUM(N30:N48)</f>
        <v>0</v>
      </c>
    </row>
    <row r="51" spans="1:15" s="4" customFormat="1" ht="5.25" customHeight="1"/>
    <row r="52" spans="1:15" s="4" customFormat="1" ht="15.75" thickBot="1">
      <c r="B52" s="19"/>
      <c r="C52" s="19"/>
      <c r="D52" s="19"/>
      <c r="E52" s="19"/>
      <c r="F52" s="19"/>
      <c r="G52" s="19"/>
      <c r="J52" s="20" t="s">
        <v>46</v>
      </c>
      <c r="K52" s="41"/>
      <c r="L52" s="41"/>
      <c r="M52" s="41"/>
      <c r="N52" s="34">
        <v>0</v>
      </c>
    </row>
    <row r="53" spans="1:15" s="4" customFormat="1" ht="6.7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s="4" customFormat="1" ht="15.75" thickBot="1">
      <c r="B54" s="19"/>
      <c r="C54" s="19"/>
      <c r="D54" s="19"/>
      <c r="E54" s="19"/>
      <c r="F54" s="19"/>
      <c r="G54" s="19"/>
      <c r="J54" s="20" t="s">
        <v>47</v>
      </c>
      <c r="K54" s="41"/>
      <c r="L54" s="41"/>
      <c r="M54" s="41"/>
      <c r="N54" s="33" t="str">
        <f>IF(N52=0,"T.B.C.",SUM(N52,N54))</f>
        <v>T.B.C.</v>
      </c>
    </row>
    <row r="55" spans="1:15" s="21" customFormat="1" ht="6.75" customHeight="1"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1:15" s="4" customFormat="1" ht="15">
      <c r="B56" s="47" t="s">
        <v>38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</row>
    <row r="57" spans="1:15" s="41" customFormat="1">
      <c r="A57" s="41" t="s">
        <v>40</v>
      </c>
    </row>
    <row r="58" spans="1:15" s="4" customFormat="1">
      <c r="A58" s="41" t="s">
        <v>39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s="4" customFormat="1" ht="5.25" customHeight="1"/>
    <row r="60" spans="1:15" s="21" customFormat="1" ht="9.75" customHeight="1"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</row>
    <row r="61" spans="1:15" s="4" customFormat="1" ht="15">
      <c r="B61" s="47" t="s">
        <v>11</v>
      </c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</row>
    <row r="62" spans="1:15" s="21" customFormat="1" ht="16.5" customHeight="1">
      <c r="B62" s="42" t="s">
        <v>34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</row>
    <row r="63" spans="1:15" s="4" customFormat="1" ht="31.5" customHeight="1">
      <c r="B63" s="12"/>
    </row>
    <row r="64" spans="1:15" s="4" customFormat="1" ht="15">
      <c r="B64" s="43" t="s">
        <v>35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</row>
    <row r="65" spans="2:14" s="4" customFormat="1" ht="15">
      <c r="B65" s="43" t="s">
        <v>36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</row>
    <row r="66" spans="2:14" s="4" customFormat="1" ht="3" customHeight="1"/>
    <row r="67" spans="2:14" s="4" customFormat="1" ht="15">
      <c r="B67" s="46" t="s">
        <v>53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</row>
    <row r="68" spans="2:14" s="4" customFormat="1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spans="2:14"/>
    <row r="70" spans="2:14" hidden="1"/>
    <row r="71" spans="2:14" hidden="1"/>
    <row r="72" spans="2:14" hidden="1"/>
    <row r="73" spans="2:14" hidden="1"/>
    <row r="74" spans="2:14" hidden="1"/>
    <row r="75" spans="2:14" hidden="1"/>
  </sheetData>
  <sheetProtection password="D9E2" sheet="1" objects="1" scenarios="1" selectLockedCells="1"/>
  <mergeCells count="94">
    <mergeCell ref="K52:M52"/>
    <mergeCell ref="K54:M54"/>
    <mergeCell ref="A53:O53"/>
    <mergeCell ref="B48:G48"/>
    <mergeCell ref="B32:G32"/>
    <mergeCell ref="I32:J32"/>
    <mergeCell ref="B36:G36"/>
    <mergeCell ref="B37:G37"/>
    <mergeCell ref="B43:G43"/>
    <mergeCell ref="J27:N27"/>
    <mergeCell ref="B47:G47"/>
    <mergeCell ref="I47:J47"/>
    <mergeCell ref="K47:M47"/>
    <mergeCell ref="B40:G40"/>
    <mergeCell ref="B35:G35"/>
    <mergeCell ref="B44:G44"/>
    <mergeCell ref="C27:G27"/>
    <mergeCell ref="K29:M29"/>
    <mergeCell ref="B29:G29"/>
    <mergeCell ref="B33:G33"/>
    <mergeCell ref="B34:G34"/>
    <mergeCell ref="K34:M34"/>
    <mergeCell ref="I29:J29"/>
    <mergeCell ref="I30:J30"/>
    <mergeCell ref="I31:J31"/>
    <mergeCell ref="B55:N55"/>
    <mergeCell ref="J12:N12"/>
    <mergeCell ref="J14:N14"/>
    <mergeCell ref="J16:N16"/>
    <mergeCell ref="J18:N18"/>
    <mergeCell ref="J20:L20"/>
    <mergeCell ref="C20:E20"/>
    <mergeCell ref="E25:F25"/>
    <mergeCell ref="C12:G12"/>
    <mergeCell ref="C14:G14"/>
    <mergeCell ref="C16:G16"/>
    <mergeCell ref="C18:G18"/>
    <mergeCell ref="B30:G30"/>
    <mergeCell ref="B31:G31"/>
    <mergeCell ref="I38:J38"/>
    <mergeCell ref="K33:M33"/>
    <mergeCell ref="K30:M30"/>
    <mergeCell ref="K31:M31"/>
    <mergeCell ref="K32:M32"/>
    <mergeCell ref="B56:N56"/>
    <mergeCell ref="K36:M36"/>
    <mergeCell ref="K37:M37"/>
    <mergeCell ref="I34:J34"/>
    <mergeCell ref="B42:G42"/>
    <mergeCell ref="I39:J39"/>
    <mergeCell ref="K39:M39"/>
    <mergeCell ref="I40:J40"/>
    <mergeCell ref="K40:M40"/>
    <mergeCell ref="B45:G45"/>
    <mergeCell ref="B41:G41"/>
    <mergeCell ref="B38:G38"/>
    <mergeCell ref="B39:G39"/>
    <mergeCell ref="B23:B24"/>
    <mergeCell ref="H23:I24"/>
    <mergeCell ref="C22:G22"/>
    <mergeCell ref="J22:N22"/>
    <mergeCell ref="H22:I22"/>
    <mergeCell ref="B65:N65"/>
    <mergeCell ref="B67:N67"/>
    <mergeCell ref="B68:N68"/>
    <mergeCell ref="K38:M38"/>
    <mergeCell ref="K41:M41"/>
    <mergeCell ref="K42:M42"/>
    <mergeCell ref="K43:M43"/>
    <mergeCell ref="B61:N61"/>
    <mergeCell ref="K44:M44"/>
    <mergeCell ref="K45:M45"/>
    <mergeCell ref="K46:M46"/>
    <mergeCell ref="K48:M48"/>
    <mergeCell ref="K50:M50"/>
    <mergeCell ref="I45:J45"/>
    <mergeCell ref="B46:G46"/>
    <mergeCell ref="B60:N60"/>
    <mergeCell ref="A57:XFD57"/>
    <mergeCell ref="A58:O58"/>
    <mergeCell ref="B62:N62"/>
    <mergeCell ref="B64:N64"/>
    <mergeCell ref="L25:M25"/>
    <mergeCell ref="I33:J33"/>
    <mergeCell ref="K35:M35"/>
    <mergeCell ref="I44:J44"/>
    <mergeCell ref="I46:J46"/>
    <mergeCell ref="I48:J48"/>
    <mergeCell ref="I35:J35"/>
    <mergeCell ref="I36:J36"/>
    <mergeCell ref="I37:J37"/>
    <mergeCell ref="I41:J41"/>
    <mergeCell ref="I42:J42"/>
    <mergeCell ref="I43:J43"/>
  </mergeCells>
  <dataValidations xWindow="389" yWindow="550" count="2">
    <dataValidation type="date" operator="greaterThan" allowBlank="1" showInputMessage="1" showErrorMessage="1" error="Invalid date, please retry." sqref="N8">
      <formula1>36526</formula1>
    </dataValidation>
    <dataValidation allowBlank="1" showInputMessage="1" showErrorMessage="1" error="Leave blank if you are located in Australia" prompt="Enter your country (if not Australia)" sqref="C22:G22"/>
  </dataValidations>
  <hyperlinks>
    <hyperlink ref="L6" r:id="rId1"/>
  </hyperlinks>
  <pageMargins left="0" right="0" top="0.39370078740157483" bottom="0" header="0" footer="0"/>
  <pageSetup paperSize="9" scale="95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5" name="Check Box 18">
              <controlPr locked="0" defaultSize="0" autoFill="0" autoLine="0" autoPict="0" altText="">
                <anchor moveWithCells="1">
                  <from>
                    <xdr:col>11</xdr:col>
                    <xdr:colOff>228600</xdr:colOff>
                    <xdr:row>7</xdr:row>
                    <xdr:rowOff>152400</xdr:rowOff>
                  </from>
                  <to>
                    <xdr:col>12</xdr:col>
                    <xdr:colOff>552450</xdr:colOff>
                    <xdr:row>11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Sheet1!Text21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Hartley</dc:creator>
  <cp:lastModifiedBy>Chris Hartley</cp:lastModifiedBy>
  <cp:lastPrinted>2014-07-09T10:30:27Z</cp:lastPrinted>
  <dcterms:created xsi:type="dcterms:W3CDTF">2012-09-14T11:44:03Z</dcterms:created>
  <dcterms:modified xsi:type="dcterms:W3CDTF">2019-01-16T11:28:09Z</dcterms:modified>
</cp:coreProperties>
</file>